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3"/>
  </bookViews>
  <sheets>
    <sheet name="EAI" sheetId="1" r:id="rId1"/>
    <sheet name="Hoja1" sheetId="2" state="hidden" r:id="rId2"/>
    <sheet name="CRI" sheetId="3" r:id="rId3"/>
    <sheet name="CFF" sheetId="4" r:id="rId4"/>
  </sheets>
  <definedNames/>
  <calcPr fullCalcOnLoad="1"/>
</workbook>
</file>

<file path=xl/sharedStrings.xml><?xml version="1.0" encoding="utf-8"?>
<sst xmlns="http://schemas.openxmlformats.org/spreadsheetml/2006/main" count="206" uniqueCount="103">
  <si>
    <t>CONCEPTO</t>
  </si>
  <si>
    <t>CRI</t>
  </si>
  <si>
    <t>CE</t>
  </si>
  <si>
    <t>CFF</t>
  </si>
  <si>
    <t>PRESUPUESTO DE INGRESOS</t>
  </si>
  <si>
    <t>99by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</si>
  <si>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</si>
  <si>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</si>
  <si>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</si>
  <si>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</si>
  <si>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</si>
  <si>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</si>
  <si>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</si>
  <si>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</si>
  <si>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</si>
  <si>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</si>
  <si>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</si>
  <si>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</si>
  <si>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</si>
  <si>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</si>
  <si>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</si>
  <si>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</si>
  <si>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</si>
  <si>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</si>
  <si>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</si>
  <si>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</si>
  <si>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</si>
  <si>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</si>
  <si>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</si>
  <si>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MUNICIPIO MANUEL DOBLADO, GTO.
ESTADO ANALITICO DE INGRESOS POR RUBRO 
 AL 31 DE DICIEMBRE DEL 2015</t>
  </si>
  <si>
    <t>1.1.1.0</t>
  </si>
  <si>
    <t>IMPUESTO SOBRE RIFAS, SORTEOS, LOTERIAS</t>
  </si>
  <si>
    <t>IMPUESTO SOBRE EXPLOTACION DE BANCOS DE</t>
  </si>
  <si>
    <t>IMPUESTO SOBRE DIVERSIONES Y ESPECTACULO</t>
  </si>
  <si>
    <t>IMPUESTO SOBRE JUEGOS Y APUESTAS PERMITI</t>
  </si>
  <si>
    <t>OTROS IMPUESTOS</t>
  </si>
  <si>
    <t>POR EJECUCION DE OBRAS PUBLICAS</t>
  </si>
  <si>
    <t>CONTRIBUCIONES DE MEJORAS POROBRAS PUBLI</t>
  </si>
  <si>
    <t>CONTRIBUCUIONES DE MEJORAS NO COMPRENDID</t>
  </si>
  <si>
    <t>RECARGOS</t>
  </si>
  <si>
    <t>MULTAS</t>
  </si>
  <si>
    <t>GASTOS DE EJECUCION</t>
  </si>
  <si>
    <t>1.1.4.0</t>
  </si>
  <si>
    <t>IMPUESTO PREDIAL</t>
  </si>
  <si>
    <t>IMPUESTO SOBRE TRASLACIàN DE DOMINIO</t>
  </si>
  <si>
    <t>IMPUESTO SOBRE DIVISIàN Y LOTIFICACIàN D</t>
  </si>
  <si>
    <t>IMPUESTO DE FRACCIONAMIENTOS</t>
  </si>
  <si>
    <t>POR SERVICIO DE AGUA POTABLE, DRENAJE, A</t>
  </si>
  <si>
    <t>POR SERVICIO DE LIMPIA, RECOLECCION, TRA</t>
  </si>
  <si>
    <t>POR  LOS SERVICIOS DE PANTEONES</t>
  </si>
  <si>
    <t>POR LOS SERVICIOS DE RASTRO</t>
  </si>
  <si>
    <t>POR LOS SERVICIOS DE SEGURIDAD PUBLICA</t>
  </si>
  <si>
    <t>POR SERVICIOS DE TRANSPORTE PUBLICO  URB</t>
  </si>
  <si>
    <t>POR SERVICIOS DE TRANSITO Y VIALIDAD</t>
  </si>
  <si>
    <t>POR LOS SERVICIOS DE PROTECCION CIVIL</t>
  </si>
  <si>
    <t>POR LOS SERVICIOS DE OBRA PUBLICA Y DESA</t>
  </si>
  <si>
    <t>POR LOS SERVICIOS CATASTRALES Y PRACTICA</t>
  </si>
  <si>
    <t>POR SERVICIOS EN MATARIA DE FRACCIONAMIE</t>
  </si>
  <si>
    <t>POR EXPEDICION  DE LICENCIAS, PERMISOS</t>
  </si>
  <si>
    <t>POR  EXPEDICION DE PERMISOS EN EVENTOS P</t>
  </si>
  <si>
    <t>POR EXPEDICION  DE CERTIFICADOS, CERTIFI</t>
  </si>
  <si>
    <t>POR SERVCIOS EN MATERIA  DE ACCESO A LA</t>
  </si>
  <si>
    <t>POR SERVICIO DE ALUMBRADO PUBLICO</t>
  </si>
  <si>
    <t>REC. INST. MAT. ELECTRICO ALUMBRADO</t>
  </si>
  <si>
    <t>BA¥OS PUBLICOS</t>
  </si>
  <si>
    <t>ENTRADA DEPORTIVA</t>
  </si>
  <si>
    <t>USO DE LOCALES EN MERCADOS</t>
  </si>
  <si>
    <t>OCUPACION DE LA VIA PUBLICA</t>
  </si>
  <si>
    <t>USO DE CANCHA DE FUT BOL URUGUAYO</t>
  </si>
  <si>
    <t>INSCRIPCION  Y/O REFRENDO PADRON PROVEED</t>
  </si>
  <si>
    <t>INSCRIPCION Y/O REFRENDO PADRON CONTRATI</t>
  </si>
  <si>
    <t>INSCRIPCION Y/O REFRENDO PADRON DE PREST</t>
  </si>
  <si>
    <t>BASES P-CONCURSO X LICITACION</t>
  </si>
  <si>
    <t>FORMAS VALORADAS</t>
  </si>
  <si>
    <t>EVENTOS SOCIALES</t>
  </si>
  <si>
    <t>RENTA DE CANCHA EMPASTADA</t>
  </si>
  <si>
    <t>PRODUCTOS FINANCIEROS</t>
  </si>
  <si>
    <t>1.1.5.0</t>
  </si>
  <si>
    <t>REZAGOS</t>
  </si>
  <si>
    <t>REPARACION DA¥OS RENUNCIA OFENDIDOS</t>
  </si>
  <si>
    <t>REINTEGROS RESPONSABILIDADES ADMINISTRAT</t>
  </si>
  <si>
    <t>DONATIVOS O SUBSIDIOS</t>
  </si>
  <si>
    <t>HERENCIAS O LEGADOS</t>
  </si>
  <si>
    <t>ADMISTRACION DE IMPUESTOS, ORIGINADOS PO</t>
  </si>
  <si>
    <t>1.1.8.0</t>
  </si>
  <si>
    <t>FONDO GENERAL</t>
  </si>
  <si>
    <t>FONDO DE FOMENTO</t>
  </si>
  <si>
    <t>FONDO DE FISCALIZACION FOFIES</t>
  </si>
  <si>
    <t>IEPS DE GASOLINA Y DIESEL</t>
  </si>
  <si>
    <t>FONDO COMPENSACION ISAN</t>
  </si>
  <si>
    <t>IEPS (IMPUESTO ESPECIAL SOBRE PRODUCCION</t>
  </si>
  <si>
    <t>DERECHOS POR LICENCIAS DE FUNCIONAMIENTO</t>
  </si>
  <si>
    <t>IMPUESTO SOBRE TENENCIA O USO DE VEHICUL</t>
  </si>
  <si>
    <t>FONDO DE INFRAESTRUCTURA SOCIAL MUNICIPA</t>
  </si>
  <si>
    <t>FONDO PARA FORTALECIMIENTO MUNICIPAL</t>
  </si>
  <si>
    <t>INSTITUTO ESTATAL DE LA CULTURA</t>
  </si>
  <si>
    <t>PAV CALLE AL CANO, COL OJO DE AGUA</t>
  </si>
  <si>
    <t>SUM E INST DE BAÑO DIGNO COM LAS COLORAD</t>
  </si>
  <si>
    <t>1.1.9.0</t>
  </si>
  <si>
    <t>REMANENTE FI 2011</t>
  </si>
  <si>
    <t>REMANENTE FI 2010</t>
  </si>
  <si>
    <t>MUNICIPIO MANUEL DOBLADO, GTO.
ESTADO ANALITICO DE INGRESOS
 AL 31 DE DICIEMBRE DEL 2015</t>
  </si>
  <si>
    <t>MUNICIPIO MANUEL DOBLADO, GTO.
ESTADO ANALITICO DE INGRESOS POR FUENTE DE FINANCIAMIENTO 
 AL 31 DE DICIEMBRE DEL 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</si>
</sst>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11"/>
      <color indexed="8"/>
      <name val="Calibri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28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2" fillId="0" borderId="0" xfId="56" applyFont="1" applyFill="1" applyBorder="1" applyAlignment="1">
      <alignment vertical="top"/>
      <protection/>
    </xf>
    <xf numFmtId="0" fontId="0" fillId="0" borderId="0" xfId="56" applyFont="1" applyFill="1" applyBorder="1" applyAlignment="1">
      <alignment horizontal="center" vertical="top"/>
      <protection/>
    </xf>
    <xf numFmtId="0" fontId="0" fillId="0" borderId="0" xfId="56" applyFont="1" applyFill="1" applyBorder="1" applyAlignment="1">
      <alignment vertical="top"/>
      <protection/>
    </xf>
    <xf numFmtId="4" fontId="0" fillId="0" borderId="0" xfId="56" applyNumberFormat="1" applyFont="1" applyFill="1" applyBorder="1" applyAlignment="1" applyProtection="1">
      <alignment vertical="top"/>
      <protection locked="0"/>
    </xf>
    <xf numFmtId="4" fontId="42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horizontal="center" vertical="top"/>
      <protection locked="0"/>
    </xf>
    <xf numFmtId="0" fontId="42" fillId="0" borderId="0" xfId="56" applyFont="1" applyFill="1" applyBorder="1" applyAlignment="1" applyProtection="1">
      <alignment vertical="top" wrapText="1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 locked="0"/>
    </xf>
    <xf numFmtId="0" fontId="42" fillId="28" borderId="10" xfId="56" applyFont="1" applyFill="1" applyBorder="1" applyAlignment="1">
      <alignment horizontal="center" vertical="center"/>
      <protection/>
    </xf>
    <xf numFmtId="0" fontId="42" fillId="28" borderId="10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 applyProtection="1">
      <alignment vertical="top"/>
      <protection locked="0"/>
    </xf>
    <xf numFmtId="0" fontId="42" fillId="28" borderId="11" xfId="56" applyFont="1" applyFill="1" applyBorder="1" applyAlignment="1">
      <alignment horizontal="center" vertical="center"/>
      <protection/>
    </xf>
    <xf numFmtId="4" fontId="42" fillId="0" borderId="12" xfId="56" applyNumberFormat="1" applyFont="1" applyFill="1" applyBorder="1" applyAlignment="1" applyProtection="1">
      <alignment vertical="top"/>
      <protection locked="0"/>
    </xf>
    <xf numFmtId="4" fontId="42" fillId="0" borderId="13" xfId="56" applyNumberFormat="1" applyFont="1" applyFill="1" applyBorder="1" applyAlignment="1" applyProtection="1">
      <alignment vertical="top"/>
      <protection locked="0"/>
    </xf>
    <xf numFmtId="0" fontId="0" fillId="0" borderId="0" xfId="56" applyFont="1" applyFill="1" applyBorder="1" applyAlignment="1" applyProtection="1">
      <alignment horizontal="justify" vertical="top" wrapText="1"/>
      <protection/>
    </xf>
    <xf numFmtId="0" fontId="0" fillId="0" borderId="0" xfId="56" applyFont="1" applyFill="1" applyBorder="1" applyAlignment="1" applyProtection="1">
      <alignment vertical="top"/>
      <protection/>
    </xf>
    <xf numFmtId="0" fontId="42" fillId="0" borderId="0" xfId="56" applyFont="1" applyFill="1" applyBorder="1" applyAlignment="1" applyProtection="1">
      <alignment horizontal="justify" vertical="top" wrapText="1"/>
      <protection/>
    </xf>
    <xf numFmtId="0" fontId="26" fillId="0" borderId="0" xfId="57" applyFont="1" applyBorder="1" applyAlignment="1" applyProtection="1">
      <alignment horizontal="center" vertical="top"/>
      <protection/>
    </xf>
    <xf numFmtId="0" fontId="42" fillId="0" borderId="12" xfId="56" applyFont="1" applyFill="1" applyBorder="1" applyAlignment="1" applyProtection="1">
      <alignment vertical="top" wrapText="1"/>
      <protection/>
    </xf>
    <xf numFmtId="0" fontId="26" fillId="0" borderId="0" xfId="57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42" fillId="0" borderId="0" xfId="56" applyFont="1" applyFill="1" applyBorder="1" applyAlignment="1" applyProtection="1">
      <alignment vertical="top"/>
      <protection/>
    </xf>
    <xf numFmtId="0" fontId="26" fillId="0" borderId="14" xfId="57" applyFont="1" applyBorder="1" applyAlignment="1" applyProtection="1">
      <alignment horizontal="center" vertical="top"/>
      <protection hidden="1"/>
    </xf>
    <xf numFmtId="4" fontId="42" fillId="0" borderId="15" xfId="56" applyNumberFormat="1" applyFont="1" applyFill="1" applyBorder="1" applyAlignment="1" applyProtection="1">
      <alignment vertical="top"/>
      <protection locked="0"/>
    </xf>
    <xf numFmtId="0" fontId="0" fillId="0" borderId="16" xfId="56" applyFont="1" applyFill="1" applyBorder="1" applyAlignment="1" applyProtection="1">
      <alignment vertical="top"/>
      <protection/>
    </xf>
    <xf numFmtId="0" fontId="0" fillId="0" borderId="14" xfId="56" applyFont="1" applyFill="1" applyBorder="1" applyAlignment="1" applyProtection="1">
      <alignment horizontal="center" vertical="top"/>
      <protection/>
    </xf>
    <xf numFmtId="0" fontId="0" fillId="0" borderId="0" xfId="56" applyFont="1" applyFill="1" applyBorder="1" applyAlignment="1" applyProtection="1">
      <alignment horizontal="left" vertical="top" indent="1"/>
      <protection/>
    </xf>
    <xf numFmtId="0" fontId="26" fillId="0" borderId="14" xfId="57" applyFont="1" applyBorder="1" applyAlignment="1" applyProtection="1">
      <alignment horizontal="center" vertical="top"/>
      <protection/>
    </xf>
    <xf numFmtId="4" fontId="0" fillId="0" borderId="15" xfId="56" applyNumberFormat="1" applyFont="1" applyFill="1" applyBorder="1" applyAlignment="1" applyProtection="1">
      <alignment vertical="top"/>
      <protection locked="0"/>
    </xf>
    <xf numFmtId="0" fontId="0" fillId="0" borderId="17" xfId="56" applyFont="1" applyFill="1" applyBorder="1" applyAlignment="1" applyProtection="1" quotePrefix="1">
      <alignment horizontal="center" vertical="top"/>
      <protection/>
    </xf>
    <xf numFmtId="0" fontId="42" fillId="0" borderId="0" xfId="56" applyFont="1" applyFill="1" applyBorder="1" applyAlignment="1" applyProtection="1">
      <alignment vertical="top" wrapText="1"/>
      <protection/>
    </xf>
    <xf numFmtId="0" fontId="42" fillId="28" borderId="11" xfId="56" applyFont="1" applyFill="1" applyBorder="1" applyAlignment="1">
      <alignment horizontal="center" vertical="center" wrapText="1"/>
      <protection/>
    </xf>
    <xf numFmtId="0" fontId="0" fillId="0" borderId="0" xfId="56" applyFont="1" applyFill="1" applyBorder="1" applyAlignment="1" applyProtection="1">
      <alignment horizontal="center" vertical="top"/>
      <protection/>
    </xf>
    <xf numFmtId="0" fontId="26" fillId="0" borderId="18" xfId="57" applyFont="1" applyBorder="1" applyAlignment="1" applyProtection="1">
      <alignment horizontal="center" vertical="top"/>
      <protection hidden="1"/>
    </xf>
    <xf numFmtId="0" fontId="42" fillId="28" borderId="19" xfId="56" applyFont="1" applyFill="1" applyBorder="1" applyAlignment="1" applyProtection="1">
      <alignment horizontal="center" vertical="center" wrapText="1"/>
      <protection locked="0"/>
    </xf>
    <xf numFmtId="0" fontId="42" fillId="28" borderId="20" xfId="56" applyFont="1" applyFill="1" applyBorder="1" applyAlignment="1" applyProtection="1">
      <alignment horizontal="center" vertical="center" wrapText="1"/>
      <protection locked="0"/>
    </xf>
    <xf numFmtId="0" fontId="42" fillId="28" borderId="21" xfId="56" applyFont="1" applyFill="1" applyBorder="1" applyAlignment="1" applyProtection="1">
      <alignment horizontal="center" vertical="center" wrapText="1"/>
      <protection locked="0"/>
    </xf>
    <xf numFmtId="4" fontId="0" fillId="0" borderId="0" xfId="56" applyNumberFormat="1" applyFont="1" applyFill="1" applyBorder="1" applyAlignment="1" applyProtection="1">
      <alignment horizontal="right" vertical="top"/>
      <protection locked="0"/>
    </xf>
    <xf numFmtId="4" fontId="0" fillId="0" borderId="15" xfId="56" applyNumberFormat="1" applyFont="1" applyFill="1" applyBorder="1" applyAlignment="1" applyProtection="1">
      <alignment horizontal="right" vertical="top"/>
      <protection locked="0"/>
    </xf>
    <xf numFmtId="4" fontId="0" fillId="0" borderId="16" xfId="56" applyNumberFormat="1" applyFont="1" applyFill="1" applyBorder="1" applyAlignment="1" applyProtection="1">
      <alignment horizontal="right" vertical="top"/>
      <protection locked="0"/>
    </xf>
    <xf numFmtId="4" fontId="0" fillId="0" borderId="22" xfId="56" applyNumberFormat="1" applyFont="1" applyFill="1" applyBorder="1" applyAlignment="1" applyProtection="1">
      <alignment horizontal="right" vertical="top"/>
      <protection locked="0"/>
    </xf>
    <xf numFmtId="4" fontId="42" fillId="0" borderId="0" xfId="56" applyNumberFormat="1" applyFont="1" applyFill="1" applyBorder="1" applyAlignment="1" applyProtection="1">
      <alignment horizontal="right" vertical="top"/>
      <protection locked="0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A3" sqref="A3"/>
    </sheetView>
  </sheetViews>
  <sheetFormatPr defaultColWidth="12" defaultRowHeight="11.25"/>
  <cols>
    <col min="1" max="3" width="8.83203125" style="11" customWidth="1"/>
    <col min="4" max="4" width="50.83203125" style="11" customWidth="1"/>
    <col min="5" max="11" width="17.83203125" style="4" customWidth="1"/>
    <col min="12" max="16384" width="12" style="11" customWidth="1"/>
  </cols>
  <sheetData>
    <row r="1" spans="1:11" s="1" customFormat="1" ht="34.5" customHeight="1">
      <c r="A1" s="35" t="s">
        <v>101</v>
      </c>
      <c r="B1" s="36"/>
      <c r="C1" s="36"/>
      <c r="D1" s="36"/>
      <c r="E1" s="36"/>
      <c r="F1" s="36"/>
      <c r="G1" s="36"/>
      <c r="H1" s="36"/>
      <c r="I1" s="36"/>
      <c r="J1" s="36"/>
      <c r="K1" s="37"/>
    </row>
    <row r="2" spans="1:11" s="2" customFormat="1" ht="24.75" customHeight="1">
      <c r="A2" s="12" t="s">
        <v>3</v>
      </c>
      <c r="B2" s="12" t="s">
        <v>2</v>
      </c>
      <c r="C2" s="12" t="s">
        <v>1</v>
      </c>
      <c r="D2" s="12" t="s">
        <v>0</v>
      </c>
      <c r="E2" s="32" t="s">
        <v>6</v>
      </c>
      <c r="F2" s="32" t="s">
        <v>28</v>
      </c>
      <c r="G2" s="32" t="s">
        <v>7</v>
      </c>
      <c r="H2" s="32" t="s">
        <v>8</v>
      </c>
      <c r="I2" s="32" t="s">
        <v>10</v>
      </c>
      <c r="J2" s="32" t="s">
        <v>11</v>
      </c>
      <c r="K2" s="10" t="s">
        <v>9</v>
      </c>
    </row>
    <row r="3" spans="1:11" s="3" customFormat="1" ht="11.25">
      <c r="A3" s="20">
        <v>90001</v>
      </c>
      <c r="B3" s="18"/>
      <c r="C3" s="18"/>
      <c r="D3" s="31" t="s">
        <v>4</v>
      </c>
      <c r="E3" s="42">
        <v>118143962</v>
      </c>
      <c r="F3" s="42">
        <v>3307008.48</v>
      </c>
      <c r="G3" s="42">
        <v>121450970.48</v>
      </c>
      <c r="H3" s="42">
        <v>120113762.12</v>
      </c>
      <c r="I3" s="42">
        <v>119411828.54</v>
      </c>
      <c r="J3" s="42">
        <v>1267866.54</v>
      </c>
      <c r="K3" s="42">
        <v>1267866.54</v>
      </c>
    </row>
    <row r="4" spans="1:11" ht="11.25">
      <c r="A4" s="6">
        <v>4</v>
      </c>
      <c r="B4" s="6" t="s">
        <v>30</v>
      </c>
      <c r="C4" s="6">
        <v>11</v>
      </c>
      <c r="D4" s="7" t="s">
        <v>31</v>
      </c>
      <c r="E4" s="38">
        <v>500</v>
      </c>
      <c r="F4" s="38">
        <v>0</v>
      </c>
      <c r="G4" s="38">
        <v>500</v>
      </c>
      <c r="H4" s="38">
        <v>0</v>
      </c>
      <c r="I4" s="38">
        <v>0</v>
      </c>
      <c r="J4" s="38">
        <v>-500</v>
      </c>
      <c r="K4" s="38">
        <v>0</v>
      </c>
    </row>
    <row r="5" spans="1:11" ht="11.25">
      <c r="A5" s="6">
        <v>4</v>
      </c>
      <c r="B5" s="6" t="s">
        <v>30</v>
      </c>
      <c r="C5" s="6">
        <v>11</v>
      </c>
      <c r="D5" s="8" t="s">
        <v>32</v>
      </c>
      <c r="E5" s="38">
        <v>500</v>
      </c>
      <c r="F5" s="38">
        <v>0</v>
      </c>
      <c r="G5" s="38">
        <v>500</v>
      </c>
      <c r="H5" s="38">
        <v>0</v>
      </c>
      <c r="I5" s="38">
        <v>0</v>
      </c>
      <c r="J5" s="38">
        <v>-500</v>
      </c>
      <c r="K5" s="38">
        <v>0</v>
      </c>
    </row>
    <row r="6" spans="1:11" ht="11.25">
      <c r="A6" s="6">
        <v>4</v>
      </c>
      <c r="B6" s="6" t="s">
        <v>30</v>
      </c>
      <c r="C6" s="6">
        <v>12</v>
      </c>
      <c r="D6" s="8" t="s">
        <v>33</v>
      </c>
      <c r="E6" s="38">
        <v>115817</v>
      </c>
      <c r="F6" s="38">
        <v>0</v>
      </c>
      <c r="G6" s="38">
        <v>115817</v>
      </c>
      <c r="H6" s="38">
        <v>24993.54</v>
      </c>
      <c r="I6" s="38">
        <v>24993.54</v>
      </c>
      <c r="J6" s="38">
        <v>-90823.46</v>
      </c>
      <c r="K6" s="38">
        <v>0</v>
      </c>
    </row>
    <row r="7" spans="1:11" ht="11.25">
      <c r="A7" s="11">
        <v>4</v>
      </c>
      <c r="B7" s="11" t="s">
        <v>30</v>
      </c>
      <c r="C7" s="11">
        <v>18</v>
      </c>
      <c r="D7" s="11" t="s">
        <v>34</v>
      </c>
      <c r="E7" s="38">
        <v>500</v>
      </c>
      <c r="F7" s="38">
        <v>0</v>
      </c>
      <c r="G7" s="38">
        <v>500</v>
      </c>
      <c r="H7" s="38">
        <v>75000</v>
      </c>
      <c r="I7" s="38">
        <v>75000</v>
      </c>
      <c r="J7" s="38">
        <v>74500</v>
      </c>
      <c r="K7" s="38">
        <v>74500</v>
      </c>
    </row>
    <row r="8" spans="1:11" ht="11.25">
      <c r="A8" s="11">
        <v>4</v>
      </c>
      <c r="B8" s="11" t="s">
        <v>30</v>
      </c>
      <c r="C8" s="11">
        <v>18</v>
      </c>
      <c r="D8" s="11" t="s">
        <v>35</v>
      </c>
      <c r="E8" s="38">
        <v>0</v>
      </c>
      <c r="F8" s="38">
        <v>0</v>
      </c>
      <c r="G8" s="38">
        <v>0</v>
      </c>
      <c r="H8" s="38">
        <v>55327.68</v>
      </c>
      <c r="I8" s="38">
        <v>35327.68</v>
      </c>
      <c r="J8" s="38">
        <v>35327.68</v>
      </c>
      <c r="K8" s="38">
        <v>35327.68</v>
      </c>
    </row>
    <row r="9" spans="1:11" ht="11.25">
      <c r="A9" s="11">
        <v>4</v>
      </c>
      <c r="B9" s="11" t="s">
        <v>30</v>
      </c>
      <c r="C9" s="11">
        <v>31</v>
      </c>
      <c r="D9" s="11" t="s">
        <v>36</v>
      </c>
      <c r="E9" s="38">
        <v>0</v>
      </c>
      <c r="F9" s="38">
        <v>0</v>
      </c>
      <c r="G9" s="38">
        <v>0</v>
      </c>
      <c r="H9" s="38">
        <v>118532</v>
      </c>
      <c r="I9" s="38">
        <v>118532</v>
      </c>
      <c r="J9" s="38">
        <v>118532</v>
      </c>
      <c r="K9" s="38">
        <v>118532</v>
      </c>
    </row>
    <row r="10" spans="1:11" ht="11.25">
      <c r="A10" s="11">
        <v>4</v>
      </c>
      <c r="B10" s="11" t="s">
        <v>30</v>
      </c>
      <c r="C10" s="11">
        <v>31</v>
      </c>
      <c r="D10" s="11" t="s">
        <v>37</v>
      </c>
      <c r="E10" s="38">
        <v>500000</v>
      </c>
      <c r="F10" s="38">
        <v>0</v>
      </c>
      <c r="G10" s="38">
        <v>500000</v>
      </c>
      <c r="H10" s="38">
        <v>0</v>
      </c>
      <c r="I10" s="38">
        <v>0</v>
      </c>
      <c r="J10" s="38">
        <v>-500000</v>
      </c>
      <c r="K10" s="38">
        <v>0</v>
      </c>
    </row>
    <row r="11" spans="1:11" ht="11.25">
      <c r="A11" s="11">
        <v>4</v>
      </c>
      <c r="B11" s="11" t="s">
        <v>30</v>
      </c>
      <c r="C11" s="11">
        <v>31</v>
      </c>
      <c r="D11" s="11" t="s">
        <v>38</v>
      </c>
      <c r="E11" s="38">
        <v>500000</v>
      </c>
      <c r="F11" s="38">
        <v>0</v>
      </c>
      <c r="G11" s="38">
        <v>500000</v>
      </c>
      <c r="H11" s="38">
        <v>0</v>
      </c>
      <c r="I11" s="38">
        <v>0</v>
      </c>
      <c r="J11" s="38">
        <v>-500000</v>
      </c>
      <c r="K11" s="38">
        <v>0</v>
      </c>
    </row>
    <row r="12" spans="1:11" ht="11.25">
      <c r="A12" s="11">
        <v>4</v>
      </c>
      <c r="B12" s="11" t="s">
        <v>30</v>
      </c>
      <c r="C12" s="11">
        <v>41</v>
      </c>
      <c r="D12" s="11" t="s">
        <v>39</v>
      </c>
      <c r="E12" s="38">
        <v>330185</v>
      </c>
      <c r="F12" s="38">
        <v>-213826</v>
      </c>
      <c r="G12" s="38">
        <v>116359</v>
      </c>
      <c r="H12" s="38">
        <v>112152.46</v>
      </c>
      <c r="I12" s="38">
        <v>112152.46</v>
      </c>
      <c r="J12" s="38">
        <v>-218032.54</v>
      </c>
      <c r="K12" s="38">
        <v>0</v>
      </c>
    </row>
    <row r="13" spans="1:11" ht="11.25">
      <c r="A13" s="11">
        <v>4</v>
      </c>
      <c r="B13" s="11" t="s">
        <v>30</v>
      </c>
      <c r="C13" s="11">
        <v>41</v>
      </c>
      <c r="D13" s="11" t="s">
        <v>40</v>
      </c>
      <c r="E13" s="38">
        <v>301751</v>
      </c>
      <c r="F13" s="38">
        <v>0</v>
      </c>
      <c r="G13" s="38">
        <v>301751</v>
      </c>
      <c r="H13" s="38">
        <v>70320.37</v>
      </c>
      <c r="I13" s="38">
        <v>70320.37</v>
      </c>
      <c r="J13" s="38">
        <v>-231430.63</v>
      </c>
      <c r="K13" s="38">
        <v>0</v>
      </c>
    </row>
    <row r="14" spans="1:11" ht="11.25">
      <c r="A14" s="11">
        <v>4</v>
      </c>
      <c r="B14" s="11" t="s">
        <v>30</v>
      </c>
      <c r="C14" s="11">
        <v>41</v>
      </c>
      <c r="D14" s="11" t="s">
        <v>41</v>
      </c>
      <c r="E14" s="38">
        <v>151208</v>
      </c>
      <c r="F14" s="38">
        <v>0</v>
      </c>
      <c r="G14" s="38">
        <v>151208</v>
      </c>
      <c r="H14" s="38">
        <v>171909.38</v>
      </c>
      <c r="I14" s="38">
        <v>171909.38</v>
      </c>
      <c r="J14" s="38">
        <v>20701.38</v>
      </c>
      <c r="K14" s="38">
        <v>20701.38</v>
      </c>
    </row>
    <row r="15" spans="1:11" ht="11.25">
      <c r="A15" s="11">
        <v>4</v>
      </c>
      <c r="B15" s="11" t="s">
        <v>42</v>
      </c>
      <c r="C15" s="11">
        <v>11</v>
      </c>
      <c r="D15" s="11" t="s">
        <v>43</v>
      </c>
      <c r="E15" s="38">
        <v>4790406</v>
      </c>
      <c r="F15" s="38">
        <v>0</v>
      </c>
      <c r="G15" s="38">
        <v>4790406</v>
      </c>
      <c r="H15" s="38">
        <v>4545470.56</v>
      </c>
      <c r="I15" s="38">
        <v>4545470.56</v>
      </c>
      <c r="J15" s="38">
        <v>-244935.44</v>
      </c>
      <c r="K15" s="38">
        <v>0</v>
      </c>
    </row>
    <row r="16" spans="1:11" ht="11.25">
      <c r="A16" s="11">
        <v>4</v>
      </c>
      <c r="B16" s="11" t="s">
        <v>42</v>
      </c>
      <c r="C16" s="11">
        <v>11</v>
      </c>
      <c r="D16" s="11" t="s">
        <v>44</v>
      </c>
      <c r="E16" s="38">
        <v>189629</v>
      </c>
      <c r="F16" s="38">
        <v>0</v>
      </c>
      <c r="G16" s="38">
        <v>189629</v>
      </c>
      <c r="H16" s="38">
        <v>132516.17</v>
      </c>
      <c r="I16" s="38">
        <v>132516.17</v>
      </c>
      <c r="J16" s="38">
        <v>-57112.83</v>
      </c>
      <c r="K16" s="38">
        <v>0</v>
      </c>
    </row>
    <row r="17" spans="1:11" ht="11.25">
      <c r="A17" s="11">
        <v>4</v>
      </c>
      <c r="B17" s="11" t="s">
        <v>42</v>
      </c>
      <c r="C17" s="11">
        <v>11</v>
      </c>
      <c r="D17" s="11" t="s">
        <v>45</v>
      </c>
      <c r="E17" s="38">
        <v>151511</v>
      </c>
      <c r="F17" s="38">
        <v>0</v>
      </c>
      <c r="G17" s="38">
        <v>151511</v>
      </c>
      <c r="H17" s="38">
        <v>154265.32</v>
      </c>
      <c r="I17" s="38">
        <v>154265.32</v>
      </c>
      <c r="J17" s="38">
        <v>2754.32</v>
      </c>
      <c r="K17" s="38">
        <v>2754.32</v>
      </c>
    </row>
    <row r="18" spans="1:11" ht="11.25">
      <c r="A18" s="11">
        <v>4</v>
      </c>
      <c r="B18" s="11" t="s">
        <v>42</v>
      </c>
      <c r="C18" s="11">
        <v>11</v>
      </c>
      <c r="D18" s="11" t="s">
        <v>46</v>
      </c>
      <c r="E18" s="38">
        <v>500</v>
      </c>
      <c r="F18" s="38">
        <v>0</v>
      </c>
      <c r="G18" s="38">
        <v>500</v>
      </c>
      <c r="H18" s="38">
        <v>0</v>
      </c>
      <c r="I18" s="38">
        <v>0</v>
      </c>
      <c r="J18" s="38">
        <v>-500</v>
      </c>
      <c r="K18" s="38">
        <v>0</v>
      </c>
    </row>
    <row r="19" spans="1:11" ht="11.25">
      <c r="A19" s="11">
        <v>4</v>
      </c>
      <c r="B19" s="11" t="s">
        <v>42</v>
      </c>
      <c r="C19" s="11">
        <v>43</v>
      </c>
      <c r="D19" s="11" t="s">
        <v>47</v>
      </c>
      <c r="E19" s="38">
        <v>5000</v>
      </c>
      <c r="F19" s="38">
        <v>0</v>
      </c>
      <c r="G19" s="38">
        <v>5000</v>
      </c>
      <c r="H19" s="38">
        <v>4452.28</v>
      </c>
      <c r="I19" s="38">
        <v>4452.28</v>
      </c>
      <c r="J19" s="38">
        <v>-547.72</v>
      </c>
      <c r="K19" s="38">
        <v>0</v>
      </c>
    </row>
    <row r="20" spans="1:11" ht="11.25">
      <c r="A20" s="11">
        <v>4</v>
      </c>
      <c r="B20" s="11" t="s">
        <v>42</v>
      </c>
      <c r="C20" s="11">
        <v>43</v>
      </c>
      <c r="D20" s="11" t="s">
        <v>48</v>
      </c>
      <c r="E20" s="38">
        <v>503136</v>
      </c>
      <c r="F20" s="38">
        <v>0</v>
      </c>
      <c r="G20" s="38">
        <v>503136</v>
      </c>
      <c r="H20" s="38">
        <v>4243.2</v>
      </c>
      <c r="I20" s="38">
        <v>4243.2</v>
      </c>
      <c r="J20" s="38">
        <v>-498892.8</v>
      </c>
      <c r="K20" s="38">
        <v>0</v>
      </c>
    </row>
    <row r="21" spans="1:11" ht="11.25">
      <c r="A21" s="11">
        <v>4</v>
      </c>
      <c r="B21" s="11" t="s">
        <v>42</v>
      </c>
      <c r="C21" s="11">
        <v>43</v>
      </c>
      <c r="D21" s="11" t="s">
        <v>49</v>
      </c>
      <c r="E21" s="38">
        <v>1005896</v>
      </c>
      <c r="F21" s="38">
        <v>0</v>
      </c>
      <c r="G21" s="38">
        <v>1005896</v>
      </c>
      <c r="H21" s="38">
        <v>597284.94</v>
      </c>
      <c r="I21" s="38">
        <v>597284.94</v>
      </c>
      <c r="J21" s="38">
        <v>-408611.06</v>
      </c>
      <c r="K21" s="38">
        <v>0</v>
      </c>
    </row>
    <row r="22" spans="1:11" ht="11.25">
      <c r="A22" s="11">
        <v>4</v>
      </c>
      <c r="B22" s="11" t="s">
        <v>42</v>
      </c>
      <c r="C22" s="11">
        <v>43</v>
      </c>
      <c r="D22" s="11" t="s">
        <v>50</v>
      </c>
      <c r="E22" s="38">
        <v>48921</v>
      </c>
      <c r="F22" s="38">
        <v>0</v>
      </c>
      <c r="G22" s="38">
        <v>48921</v>
      </c>
      <c r="H22" s="38">
        <v>901794.79</v>
      </c>
      <c r="I22" s="38">
        <v>901794.79</v>
      </c>
      <c r="J22" s="38">
        <v>852873.79</v>
      </c>
      <c r="K22" s="38">
        <v>852873.79</v>
      </c>
    </row>
    <row r="23" spans="1:11" ht="11.25">
      <c r="A23" s="11">
        <v>4</v>
      </c>
      <c r="B23" s="11" t="s">
        <v>42</v>
      </c>
      <c r="C23" s="11">
        <v>43</v>
      </c>
      <c r="D23" s="11" t="s">
        <v>51</v>
      </c>
      <c r="E23" s="38">
        <v>2000</v>
      </c>
      <c r="F23" s="38">
        <v>0</v>
      </c>
      <c r="G23" s="38">
        <v>2000</v>
      </c>
      <c r="H23" s="38">
        <v>40621.39</v>
      </c>
      <c r="I23" s="38">
        <v>37590.03</v>
      </c>
      <c r="J23" s="38">
        <v>35590.03</v>
      </c>
      <c r="K23" s="38">
        <v>35590.03</v>
      </c>
    </row>
    <row r="24" spans="1:11" ht="11.25">
      <c r="A24" s="11">
        <v>4</v>
      </c>
      <c r="B24" s="11" t="s">
        <v>42</v>
      </c>
      <c r="C24" s="11">
        <v>43</v>
      </c>
      <c r="D24" s="11" t="s">
        <v>52</v>
      </c>
      <c r="E24" s="38">
        <v>500</v>
      </c>
      <c r="F24" s="38">
        <v>0</v>
      </c>
      <c r="G24" s="38">
        <v>500</v>
      </c>
      <c r="H24" s="38">
        <v>1508.4</v>
      </c>
      <c r="I24" s="38">
        <v>1508.4</v>
      </c>
      <c r="J24" s="38">
        <v>1008.4</v>
      </c>
      <c r="K24" s="38">
        <v>1008.4</v>
      </c>
    </row>
    <row r="25" spans="1:11" ht="11.25">
      <c r="A25" s="11">
        <v>4</v>
      </c>
      <c r="B25" s="11" t="s">
        <v>42</v>
      </c>
      <c r="C25" s="11">
        <v>43</v>
      </c>
      <c r="D25" s="11" t="s">
        <v>53</v>
      </c>
      <c r="E25" s="38">
        <v>500</v>
      </c>
      <c r="F25" s="38">
        <v>0</v>
      </c>
      <c r="G25" s="38">
        <v>500</v>
      </c>
      <c r="H25" s="38">
        <v>0</v>
      </c>
      <c r="I25" s="38">
        <v>0</v>
      </c>
      <c r="J25" s="38">
        <v>-500</v>
      </c>
      <c r="K25" s="38">
        <v>0</v>
      </c>
    </row>
    <row r="26" spans="1:11" ht="11.25">
      <c r="A26" s="11">
        <v>4</v>
      </c>
      <c r="B26" s="11" t="s">
        <v>42</v>
      </c>
      <c r="C26" s="11">
        <v>43</v>
      </c>
      <c r="D26" s="11" t="s">
        <v>54</v>
      </c>
      <c r="E26" s="38">
        <v>100</v>
      </c>
      <c r="F26" s="38">
        <v>0</v>
      </c>
      <c r="G26" s="38">
        <v>100</v>
      </c>
      <c r="H26" s="38">
        <v>6668.64</v>
      </c>
      <c r="I26" s="38">
        <v>6668.64</v>
      </c>
      <c r="J26" s="38">
        <v>6568.64</v>
      </c>
      <c r="K26" s="38">
        <v>6568.64</v>
      </c>
    </row>
    <row r="27" spans="1:11" ht="11.25">
      <c r="A27" s="11">
        <v>4</v>
      </c>
      <c r="B27" s="11" t="s">
        <v>42</v>
      </c>
      <c r="C27" s="11">
        <v>43</v>
      </c>
      <c r="D27" s="11" t="s">
        <v>55</v>
      </c>
      <c r="E27" s="38">
        <v>105092</v>
      </c>
      <c r="F27" s="38">
        <v>0</v>
      </c>
      <c r="G27" s="38">
        <v>105092</v>
      </c>
      <c r="H27" s="38">
        <v>129481.2</v>
      </c>
      <c r="I27" s="38">
        <v>129481.2</v>
      </c>
      <c r="J27" s="38">
        <v>24389.2</v>
      </c>
      <c r="K27" s="38">
        <v>24389.2</v>
      </c>
    </row>
    <row r="28" spans="1:11" ht="11.25">
      <c r="A28" s="11">
        <v>4</v>
      </c>
      <c r="B28" s="11" t="s">
        <v>42</v>
      </c>
      <c r="C28" s="11">
        <v>43</v>
      </c>
      <c r="D28" s="11" t="s">
        <v>56</v>
      </c>
      <c r="E28" s="38">
        <v>75110</v>
      </c>
      <c r="F28" s="38">
        <v>0</v>
      </c>
      <c r="G28" s="38">
        <v>75110</v>
      </c>
      <c r="H28" s="38">
        <v>147104.91</v>
      </c>
      <c r="I28" s="38">
        <v>38234.91</v>
      </c>
      <c r="J28" s="38">
        <v>-36875.09</v>
      </c>
      <c r="K28" s="38">
        <v>0</v>
      </c>
    </row>
    <row r="29" spans="1:11" ht="11.25">
      <c r="A29" s="11">
        <v>4</v>
      </c>
      <c r="B29" s="11" t="s">
        <v>42</v>
      </c>
      <c r="C29" s="11">
        <v>43</v>
      </c>
      <c r="D29" s="11" t="s">
        <v>57</v>
      </c>
      <c r="E29" s="38">
        <v>500</v>
      </c>
      <c r="F29" s="38">
        <v>0</v>
      </c>
      <c r="G29" s="38">
        <v>500</v>
      </c>
      <c r="H29" s="38">
        <v>0</v>
      </c>
      <c r="I29" s="38">
        <v>0</v>
      </c>
      <c r="J29" s="38">
        <v>-500</v>
      </c>
      <c r="K29" s="38">
        <v>0</v>
      </c>
    </row>
    <row r="30" spans="1:11" ht="11.25">
      <c r="A30" s="11">
        <v>4</v>
      </c>
      <c r="B30" s="11" t="s">
        <v>42</v>
      </c>
      <c r="C30" s="11">
        <v>43</v>
      </c>
      <c r="D30" s="11" t="s">
        <v>58</v>
      </c>
      <c r="E30" s="38">
        <v>6500</v>
      </c>
      <c r="F30" s="38">
        <v>0</v>
      </c>
      <c r="G30" s="38">
        <v>6500</v>
      </c>
      <c r="H30" s="38">
        <v>46677.39</v>
      </c>
      <c r="I30" s="38">
        <v>46677.39</v>
      </c>
      <c r="J30" s="38">
        <v>40177.39</v>
      </c>
      <c r="K30" s="38">
        <v>40177.39</v>
      </c>
    </row>
    <row r="31" spans="1:11" ht="11.25">
      <c r="A31" s="11">
        <v>4</v>
      </c>
      <c r="B31" s="11" t="s">
        <v>42</v>
      </c>
      <c r="C31" s="11">
        <v>59</v>
      </c>
      <c r="D31" s="11" t="s">
        <v>59</v>
      </c>
      <c r="E31" s="38">
        <v>58031</v>
      </c>
      <c r="F31" s="38">
        <v>0</v>
      </c>
      <c r="G31" s="38">
        <v>58031</v>
      </c>
      <c r="H31" s="38">
        <v>70904.99</v>
      </c>
      <c r="I31" s="38">
        <v>70904.99</v>
      </c>
      <c r="J31" s="38">
        <v>12873.99</v>
      </c>
      <c r="K31" s="38">
        <v>12873.99</v>
      </c>
    </row>
    <row r="32" spans="1:11" ht="11.25">
      <c r="A32" s="11">
        <v>4</v>
      </c>
      <c r="B32" s="11" t="s">
        <v>42</v>
      </c>
      <c r="C32" s="11">
        <v>59</v>
      </c>
      <c r="D32" s="11" t="s">
        <v>60</v>
      </c>
      <c r="E32" s="38">
        <v>88654</v>
      </c>
      <c r="F32" s="38">
        <v>0</v>
      </c>
      <c r="G32" s="38">
        <v>88654</v>
      </c>
      <c r="H32" s="38">
        <v>109108.5</v>
      </c>
      <c r="I32" s="38">
        <v>109108.5</v>
      </c>
      <c r="J32" s="38">
        <v>20454.5</v>
      </c>
      <c r="K32" s="38">
        <v>20454.5</v>
      </c>
    </row>
    <row r="33" spans="1:11" ht="11.25">
      <c r="A33" s="11">
        <v>4</v>
      </c>
      <c r="B33" s="11" t="s">
        <v>42</v>
      </c>
      <c r="C33" s="11">
        <v>59</v>
      </c>
      <c r="D33" s="11" t="s">
        <v>61</v>
      </c>
      <c r="E33" s="38">
        <v>100</v>
      </c>
      <c r="F33" s="38">
        <v>0</v>
      </c>
      <c r="G33" s="38">
        <v>100</v>
      </c>
      <c r="H33" s="38">
        <v>35.58</v>
      </c>
      <c r="I33" s="38">
        <v>35.58</v>
      </c>
      <c r="J33" s="38">
        <v>-64.42</v>
      </c>
      <c r="K33" s="38">
        <v>0</v>
      </c>
    </row>
    <row r="34" spans="1:11" ht="11.25">
      <c r="A34" s="11">
        <v>4</v>
      </c>
      <c r="B34" s="11" t="s">
        <v>42</v>
      </c>
      <c r="C34" s="11">
        <v>59</v>
      </c>
      <c r="D34" s="11" t="s">
        <v>62</v>
      </c>
      <c r="E34" s="38">
        <v>1882654</v>
      </c>
      <c r="F34" s="38">
        <v>0</v>
      </c>
      <c r="G34" s="38">
        <v>1882654</v>
      </c>
      <c r="H34" s="38">
        <v>2182596.74</v>
      </c>
      <c r="I34" s="38">
        <v>2291466.74</v>
      </c>
      <c r="J34" s="38">
        <v>408812.74</v>
      </c>
      <c r="K34" s="38">
        <v>408812.74</v>
      </c>
    </row>
    <row r="35" spans="1:11" ht="11.25">
      <c r="A35" s="11">
        <v>4</v>
      </c>
      <c r="B35" s="11" t="s">
        <v>42</v>
      </c>
      <c r="C35" s="11">
        <v>59</v>
      </c>
      <c r="D35" s="11" t="s">
        <v>63</v>
      </c>
      <c r="E35" s="38">
        <v>82676</v>
      </c>
      <c r="F35" s="38">
        <v>0</v>
      </c>
      <c r="G35" s="38">
        <v>82676</v>
      </c>
      <c r="H35" s="38">
        <v>39266.5</v>
      </c>
      <c r="I35" s="38">
        <v>39266.5</v>
      </c>
      <c r="J35" s="38">
        <v>-43409.5</v>
      </c>
      <c r="K35" s="38">
        <v>0</v>
      </c>
    </row>
    <row r="36" spans="1:11" ht="11.25">
      <c r="A36" s="11">
        <v>4</v>
      </c>
      <c r="B36" s="11" t="s">
        <v>42</v>
      </c>
      <c r="C36" s="11">
        <v>59</v>
      </c>
      <c r="D36" s="11" t="s">
        <v>64</v>
      </c>
      <c r="E36" s="38">
        <v>177470</v>
      </c>
      <c r="F36" s="38">
        <v>0</v>
      </c>
      <c r="G36" s="38">
        <v>177470</v>
      </c>
      <c r="H36" s="38">
        <v>155819</v>
      </c>
      <c r="I36" s="38">
        <v>155819</v>
      </c>
      <c r="J36" s="38">
        <v>-21651</v>
      </c>
      <c r="K36" s="38">
        <v>0</v>
      </c>
    </row>
    <row r="37" spans="1:11" ht="11.25">
      <c r="A37" s="11">
        <v>4</v>
      </c>
      <c r="B37" s="11" t="s">
        <v>42</v>
      </c>
      <c r="C37" s="11">
        <v>59</v>
      </c>
      <c r="D37" s="11" t="s">
        <v>65</v>
      </c>
      <c r="E37" s="38">
        <v>101968</v>
      </c>
      <c r="F37" s="38">
        <v>0</v>
      </c>
      <c r="G37" s="38">
        <v>101968</v>
      </c>
      <c r="H37" s="38">
        <v>91012</v>
      </c>
      <c r="I37" s="38">
        <v>91012</v>
      </c>
      <c r="J37" s="38">
        <v>-10956</v>
      </c>
      <c r="K37" s="38">
        <v>0</v>
      </c>
    </row>
    <row r="38" spans="1:11" ht="11.25">
      <c r="A38" s="11">
        <v>4</v>
      </c>
      <c r="B38" s="11" t="s">
        <v>42</v>
      </c>
      <c r="C38" s="11">
        <v>59</v>
      </c>
      <c r="D38" s="11" t="s">
        <v>66</v>
      </c>
      <c r="E38" s="38">
        <v>223895</v>
      </c>
      <c r="F38" s="38">
        <v>0</v>
      </c>
      <c r="G38" s="38">
        <v>223895</v>
      </c>
      <c r="H38" s="38">
        <v>147111.76</v>
      </c>
      <c r="I38" s="38">
        <v>147111.76</v>
      </c>
      <c r="J38" s="38">
        <v>-76783.24</v>
      </c>
      <c r="K38" s="38">
        <v>0</v>
      </c>
    </row>
    <row r="39" spans="1:11" ht="11.25">
      <c r="A39" s="11">
        <v>4</v>
      </c>
      <c r="B39" s="11" t="s">
        <v>42</v>
      </c>
      <c r="C39" s="11">
        <v>59</v>
      </c>
      <c r="D39" s="11" t="s">
        <v>67</v>
      </c>
      <c r="E39" s="38">
        <v>467008</v>
      </c>
      <c r="F39" s="38">
        <v>0</v>
      </c>
      <c r="G39" s="38">
        <v>467008</v>
      </c>
      <c r="H39" s="38">
        <v>626218.06</v>
      </c>
      <c r="I39" s="38">
        <v>624718.06</v>
      </c>
      <c r="J39" s="38">
        <v>157710.06</v>
      </c>
      <c r="K39" s="38">
        <v>157710.06</v>
      </c>
    </row>
    <row r="40" spans="1:11" ht="11.25">
      <c r="A40" s="11">
        <v>4</v>
      </c>
      <c r="B40" s="11" t="s">
        <v>42</v>
      </c>
      <c r="C40" s="11">
        <v>59</v>
      </c>
      <c r="D40" s="11" t="s">
        <v>68</v>
      </c>
      <c r="E40" s="38">
        <v>36205</v>
      </c>
      <c r="F40" s="38">
        <v>0</v>
      </c>
      <c r="G40" s="38">
        <v>36205</v>
      </c>
      <c r="H40" s="38">
        <v>66138.84</v>
      </c>
      <c r="I40" s="38">
        <v>66138.84</v>
      </c>
      <c r="J40" s="38">
        <v>29933.84</v>
      </c>
      <c r="K40" s="38">
        <v>29933.84</v>
      </c>
    </row>
    <row r="41" spans="1:11" ht="11.25">
      <c r="A41" s="11">
        <v>4</v>
      </c>
      <c r="B41" s="11" t="s">
        <v>42</v>
      </c>
      <c r="C41" s="11">
        <v>59</v>
      </c>
      <c r="D41" s="11" t="s">
        <v>69</v>
      </c>
      <c r="E41" s="38">
        <v>1000</v>
      </c>
      <c r="F41" s="38">
        <v>0</v>
      </c>
      <c r="G41" s="38">
        <v>1000</v>
      </c>
      <c r="H41" s="38">
        <v>0</v>
      </c>
      <c r="I41" s="38">
        <v>0</v>
      </c>
      <c r="J41" s="38">
        <v>-1000</v>
      </c>
      <c r="K41" s="38">
        <v>0</v>
      </c>
    </row>
    <row r="42" spans="1:11" ht="11.25">
      <c r="A42" s="11">
        <v>4</v>
      </c>
      <c r="B42" s="11" t="s">
        <v>42</v>
      </c>
      <c r="C42" s="11">
        <v>59</v>
      </c>
      <c r="D42" s="11" t="s">
        <v>70</v>
      </c>
      <c r="E42" s="38">
        <v>4073</v>
      </c>
      <c r="F42" s="38">
        <v>0</v>
      </c>
      <c r="G42" s="38">
        <v>4073</v>
      </c>
      <c r="H42" s="38">
        <v>0</v>
      </c>
      <c r="I42" s="38">
        <v>0</v>
      </c>
      <c r="J42" s="38">
        <v>-4073</v>
      </c>
      <c r="K42" s="38">
        <v>0</v>
      </c>
    </row>
    <row r="43" spans="1:11" ht="11.25">
      <c r="A43" s="11">
        <v>4</v>
      </c>
      <c r="B43" s="11" t="s">
        <v>42</v>
      </c>
      <c r="C43" s="11">
        <v>59</v>
      </c>
      <c r="D43" s="11" t="s">
        <v>71</v>
      </c>
      <c r="E43" s="38">
        <v>0</v>
      </c>
      <c r="F43" s="38">
        <v>0</v>
      </c>
      <c r="G43" s="38">
        <v>0</v>
      </c>
      <c r="H43" s="38">
        <v>8233.8</v>
      </c>
      <c r="I43" s="38">
        <v>8233.8</v>
      </c>
      <c r="J43" s="38">
        <v>8233.8</v>
      </c>
      <c r="K43" s="38">
        <v>8233.8</v>
      </c>
    </row>
    <row r="44" spans="1:11" ht="11.25">
      <c r="A44" s="11">
        <v>4</v>
      </c>
      <c r="B44" s="11" t="s">
        <v>42</v>
      </c>
      <c r="C44" s="11">
        <v>59</v>
      </c>
      <c r="D44" s="11" t="s">
        <v>72</v>
      </c>
      <c r="E44" s="38">
        <v>500</v>
      </c>
      <c r="F44" s="38">
        <v>0</v>
      </c>
      <c r="G44" s="38">
        <v>500</v>
      </c>
      <c r="H44" s="38">
        <v>0</v>
      </c>
      <c r="I44" s="38">
        <v>0</v>
      </c>
      <c r="J44" s="38">
        <v>-500</v>
      </c>
      <c r="K44" s="38">
        <v>0</v>
      </c>
    </row>
    <row r="45" spans="1:11" ht="11.25">
      <c r="A45" s="11">
        <v>4</v>
      </c>
      <c r="B45" s="11" t="s">
        <v>42</v>
      </c>
      <c r="C45" s="11">
        <v>59</v>
      </c>
      <c r="D45" s="11" t="s">
        <v>73</v>
      </c>
      <c r="E45" s="38">
        <v>15822</v>
      </c>
      <c r="F45" s="38">
        <v>0</v>
      </c>
      <c r="G45" s="38">
        <v>15822</v>
      </c>
      <c r="H45" s="38">
        <v>0</v>
      </c>
      <c r="I45" s="38">
        <v>0</v>
      </c>
      <c r="J45" s="38">
        <v>-15822</v>
      </c>
      <c r="K45" s="38">
        <v>0</v>
      </c>
    </row>
    <row r="46" spans="1:11" ht="11.25">
      <c r="A46" s="11">
        <v>4</v>
      </c>
      <c r="B46" s="11" t="s">
        <v>42</v>
      </c>
      <c r="C46" s="11">
        <v>59</v>
      </c>
      <c r="D46" s="11" t="s">
        <v>74</v>
      </c>
      <c r="E46" s="38">
        <v>31863</v>
      </c>
      <c r="F46" s="38">
        <v>0</v>
      </c>
      <c r="G46" s="38">
        <v>31863</v>
      </c>
      <c r="H46" s="38">
        <v>63027.96</v>
      </c>
      <c r="I46" s="38">
        <v>63027.96</v>
      </c>
      <c r="J46" s="38">
        <v>31164.96</v>
      </c>
      <c r="K46" s="38">
        <v>31164.96</v>
      </c>
    </row>
    <row r="47" spans="1:11" ht="11.25">
      <c r="A47" s="11">
        <v>4</v>
      </c>
      <c r="B47" s="11" t="s">
        <v>42</v>
      </c>
      <c r="C47" s="11">
        <v>59</v>
      </c>
      <c r="D47" s="11" t="s">
        <v>75</v>
      </c>
      <c r="E47" s="38">
        <v>19453</v>
      </c>
      <c r="F47" s="38">
        <v>0</v>
      </c>
      <c r="G47" s="38">
        <v>19453</v>
      </c>
      <c r="H47" s="38">
        <v>17862.33</v>
      </c>
      <c r="I47" s="38">
        <v>17862.33</v>
      </c>
      <c r="J47" s="38">
        <v>-1590.67</v>
      </c>
      <c r="K47" s="38">
        <v>0</v>
      </c>
    </row>
    <row r="48" spans="1:11" ht="11.25">
      <c r="A48" s="11">
        <v>4</v>
      </c>
      <c r="B48" s="11" t="s">
        <v>42</v>
      </c>
      <c r="C48" s="11">
        <v>59</v>
      </c>
      <c r="D48" s="11" t="s">
        <v>76</v>
      </c>
      <c r="E48" s="38">
        <v>220608</v>
      </c>
      <c r="F48" s="38">
        <v>0</v>
      </c>
      <c r="G48" s="38">
        <v>220608</v>
      </c>
      <c r="H48" s="38">
        <v>162783.41</v>
      </c>
      <c r="I48" s="38">
        <v>162776.73</v>
      </c>
      <c r="J48" s="38">
        <v>-57831.27</v>
      </c>
      <c r="K48" s="38">
        <v>0</v>
      </c>
    </row>
    <row r="49" spans="1:11" ht="11.25">
      <c r="A49" s="11">
        <v>4</v>
      </c>
      <c r="B49" s="11" t="s">
        <v>77</v>
      </c>
      <c r="C49" s="11">
        <v>69</v>
      </c>
      <c r="D49" s="11" t="s">
        <v>78</v>
      </c>
      <c r="E49" s="38">
        <v>116359</v>
      </c>
      <c r="F49" s="38">
        <v>213826</v>
      </c>
      <c r="G49" s="38">
        <v>330185</v>
      </c>
      <c r="H49" s="38">
        <v>0</v>
      </c>
      <c r="I49" s="38">
        <v>0</v>
      </c>
      <c r="J49" s="38">
        <v>-116359</v>
      </c>
      <c r="K49" s="38">
        <v>0</v>
      </c>
    </row>
    <row r="50" spans="1:11" ht="11.25">
      <c r="A50" s="11">
        <v>4</v>
      </c>
      <c r="B50" s="11" t="s">
        <v>77</v>
      </c>
      <c r="C50" s="11">
        <v>69</v>
      </c>
      <c r="D50" s="11" t="s">
        <v>40</v>
      </c>
      <c r="E50" s="38">
        <v>0</v>
      </c>
      <c r="F50" s="38">
        <v>0</v>
      </c>
      <c r="G50" s="38">
        <v>0</v>
      </c>
      <c r="H50" s="38">
        <v>282937.35</v>
      </c>
      <c r="I50" s="38">
        <v>279905.99</v>
      </c>
      <c r="J50" s="38">
        <v>279905.99</v>
      </c>
      <c r="K50" s="38">
        <v>279905.99</v>
      </c>
    </row>
    <row r="51" spans="1:11" ht="11.25">
      <c r="A51" s="11">
        <v>4</v>
      </c>
      <c r="B51" s="11" t="s">
        <v>77</v>
      </c>
      <c r="C51" s="11">
        <v>69</v>
      </c>
      <c r="D51" s="11" t="s">
        <v>79</v>
      </c>
      <c r="E51" s="38">
        <v>10000</v>
      </c>
      <c r="F51" s="38">
        <v>0</v>
      </c>
      <c r="G51" s="38">
        <v>10000</v>
      </c>
      <c r="H51" s="38">
        <v>0</v>
      </c>
      <c r="I51" s="38">
        <v>0</v>
      </c>
      <c r="J51" s="38">
        <v>-10000</v>
      </c>
      <c r="K51" s="38">
        <v>0</v>
      </c>
    </row>
    <row r="52" spans="1:11" ht="11.25">
      <c r="A52" s="11">
        <v>4</v>
      </c>
      <c r="B52" s="11" t="s">
        <v>77</v>
      </c>
      <c r="C52" s="11">
        <v>69</v>
      </c>
      <c r="D52" s="11" t="s">
        <v>80</v>
      </c>
      <c r="E52" s="38">
        <v>10000</v>
      </c>
      <c r="F52" s="38">
        <v>0</v>
      </c>
      <c r="G52" s="38">
        <v>10000</v>
      </c>
      <c r="H52" s="38">
        <v>124720.43</v>
      </c>
      <c r="I52" s="38">
        <v>124720.43</v>
      </c>
      <c r="J52" s="38">
        <v>114720.43</v>
      </c>
      <c r="K52" s="38">
        <v>114720.43</v>
      </c>
    </row>
    <row r="53" spans="1:11" ht="11.25">
      <c r="A53" s="11">
        <v>4</v>
      </c>
      <c r="B53" s="11" t="s">
        <v>77</v>
      </c>
      <c r="C53" s="11">
        <v>69</v>
      </c>
      <c r="D53" s="11" t="s">
        <v>81</v>
      </c>
      <c r="E53" s="38">
        <v>100</v>
      </c>
      <c r="F53" s="38">
        <v>0</v>
      </c>
      <c r="G53" s="38">
        <v>100</v>
      </c>
      <c r="H53" s="38">
        <v>0</v>
      </c>
      <c r="I53" s="38">
        <v>0</v>
      </c>
      <c r="J53" s="38">
        <v>-100</v>
      </c>
      <c r="K53" s="38">
        <v>0</v>
      </c>
    </row>
    <row r="54" spans="1:11" ht="11.25">
      <c r="A54" s="11">
        <v>4</v>
      </c>
      <c r="B54" s="11" t="s">
        <v>77</v>
      </c>
      <c r="C54" s="11">
        <v>69</v>
      </c>
      <c r="D54" s="11" t="s">
        <v>82</v>
      </c>
      <c r="E54" s="38">
        <v>100</v>
      </c>
      <c r="F54" s="38">
        <v>0</v>
      </c>
      <c r="G54" s="38">
        <v>100</v>
      </c>
      <c r="H54" s="38">
        <v>0</v>
      </c>
      <c r="I54" s="38">
        <v>0</v>
      </c>
      <c r="J54" s="38">
        <v>-100</v>
      </c>
      <c r="K54" s="38">
        <v>0</v>
      </c>
    </row>
    <row r="55" spans="1:11" ht="11.25">
      <c r="A55" s="11">
        <v>4</v>
      </c>
      <c r="B55" s="11" t="s">
        <v>77</v>
      </c>
      <c r="C55" s="11">
        <v>69</v>
      </c>
      <c r="D55" s="11" t="s">
        <v>83</v>
      </c>
      <c r="E55" s="38">
        <v>100</v>
      </c>
      <c r="F55" s="38">
        <v>0</v>
      </c>
      <c r="G55" s="38">
        <v>100</v>
      </c>
      <c r="H55" s="38">
        <v>0</v>
      </c>
      <c r="I55" s="38">
        <v>0</v>
      </c>
      <c r="J55" s="38">
        <v>-100</v>
      </c>
      <c r="K55" s="38">
        <v>0</v>
      </c>
    </row>
    <row r="56" spans="1:11" ht="11.25">
      <c r="A56" s="11">
        <v>4</v>
      </c>
      <c r="B56" s="11" t="s">
        <v>84</v>
      </c>
      <c r="C56" s="11">
        <v>81</v>
      </c>
      <c r="D56" s="11" t="s">
        <v>85</v>
      </c>
      <c r="E56" s="38">
        <v>27658841</v>
      </c>
      <c r="F56" s="38">
        <v>2731497.34</v>
      </c>
      <c r="G56" s="38">
        <v>30390338.34</v>
      </c>
      <c r="H56" s="38">
        <v>29145187.05</v>
      </c>
      <c r="I56" s="38">
        <v>28763364.43</v>
      </c>
      <c r="J56" s="38">
        <v>1104523.43</v>
      </c>
      <c r="K56" s="38">
        <v>1104523.43</v>
      </c>
    </row>
    <row r="57" spans="1:11" ht="11.25">
      <c r="A57" s="11">
        <v>4</v>
      </c>
      <c r="B57" s="11" t="s">
        <v>84</v>
      </c>
      <c r="C57" s="11">
        <v>81</v>
      </c>
      <c r="D57" s="11" t="s">
        <v>86</v>
      </c>
      <c r="E57" s="38">
        <v>17968056</v>
      </c>
      <c r="F57" s="38">
        <v>0</v>
      </c>
      <c r="G57" s="38">
        <v>17968056</v>
      </c>
      <c r="H57" s="38">
        <v>18510771.42</v>
      </c>
      <c r="I57" s="38">
        <v>18437575.2</v>
      </c>
      <c r="J57" s="38">
        <v>469519.2</v>
      </c>
      <c r="K57" s="38">
        <v>469519.2</v>
      </c>
    </row>
    <row r="58" spans="1:11" ht="11.25">
      <c r="A58" s="11">
        <v>4</v>
      </c>
      <c r="B58" s="11" t="s">
        <v>84</v>
      </c>
      <c r="C58" s="11">
        <v>81</v>
      </c>
      <c r="D58" s="11" t="s">
        <v>87</v>
      </c>
      <c r="E58" s="38">
        <v>1434002</v>
      </c>
      <c r="F58" s="38">
        <v>0</v>
      </c>
      <c r="G58" s="38">
        <v>1434002</v>
      </c>
      <c r="H58" s="38">
        <v>1240234.69</v>
      </c>
      <c r="I58" s="38">
        <v>1239107.39</v>
      </c>
      <c r="J58" s="38">
        <v>-194894.61</v>
      </c>
      <c r="K58" s="38">
        <v>0</v>
      </c>
    </row>
    <row r="59" spans="1:11" ht="11.25">
      <c r="A59" s="11">
        <v>4</v>
      </c>
      <c r="B59" s="11" t="s">
        <v>84</v>
      </c>
      <c r="C59" s="11">
        <v>81</v>
      </c>
      <c r="D59" s="11" t="s">
        <v>88</v>
      </c>
      <c r="E59" s="38">
        <v>2781747</v>
      </c>
      <c r="F59" s="38">
        <v>0</v>
      </c>
      <c r="G59" s="38">
        <v>2781747</v>
      </c>
      <c r="H59" s="38">
        <v>81609.02</v>
      </c>
      <c r="I59" s="38">
        <v>-81609.02</v>
      </c>
      <c r="J59" s="38">
        <v>-2863356.02</v>
      </c>
      <c r="K59" s="38">
        <v>0</v>
      </c>
    </row>
    <row r="60" spans="1:11" ht="11.25">
      <c r="A60" s="11">
        <v>4</v>
      </c>
      <c r="B60" s="11" t="s">
        <v>84</v>
      </c>
      <c r="C60" s="11">
        <v>81</v>
      </c>
      <c r="D60" s="11" t="s">
        <v>89</v>
      </c>
      <c r="E60" s="38">
        <v>364083</v>
      </c>
      <c r="F60" s="38">
        <v>0</v>
      </c>
      <c r="G60" s="38">
        <v>364083</v>
      </c>
      <c r="H60" s="38">
        <v>418529.61</v>
      </c>
      <c r="I60" s="38">
        <v>418529.61</v>
      </c>
      <c r="J60" s="38">
        <v>54446.61</v>
      </c>
      <c r="K60" s="38">
        <v>54446.61</v>
      </c>
    </row>
    <row r="61" spans="1:11" ht="11.25">
      <c r="A61" s="11">
        <v>4</v>
      </c>
      <c r="B61" s="11" t="s">
        <v>84</v>
      </c>
      <c r="C61" s="11">
        <v>81</v>
      </c>
      <c r="D61" s="11" t="s">
        <v>90</v>
      </c>
      <c r="E61" s="38">
        <v>1068950</v>
      </c>
      <c r="F61" s="38">
        <v>0</v>
      </c>
      <c r="G61" s="38">
        <v>1068950</v>
      </c>
      <c r="H61" s="38">
        <v>3757685.56</v>
      </c>
      <c r="I61" s="38">
        <v>3757685.56</v>
      </c>
      <c r="J61" s="38">
        <v>2688735.56</v>
      </c>
      <c r="K61" s="38">
        <v>2688735.56</v>
      </c>
    </row>
    <row r="62" spans="1:11" ht="11.25">
      <c r="A62" s="11">
        <v>4</v>
      </c>
      <c r="B62" s="11" t="s">
        <v>84</v>
      </c>
      <c r="C62" s="11">
        <v>81</v>
      </c>
      <c r="D62" s="11" t="s">
        <v>91</v>
      </c>
      <c r="E62" s="38">
        <v>415684</v>
      </c>
      <c r="F62" s="38">
        <v>0</v>
      </c>
      <c r="G62" s="38">
        <v>415684</v>
      </c>
      <c r="H62" s="38">
        <v>677207.62</v>
      </c>
      <c r="I62" s="38">
        <v>677207.62</v>
      </c>
      <c r="J62" s="38">
        <v>261523.62</v>
      </c>
      <c r="K62" s="38">
        <v>261523.62</v>
      </c>
    </row>
    <row r="63" spans="1:11" ht="11.25">
      <c r="A63" s="11">
        <v>4</v>
      </c>
      <c r="B63" s="11" t="s">
        <v>84</v>
      </c>
      <c r="C63" s="11">
        <v>81</v>
      </c>
      <c r="D63" s="11" t="s">
        <v>92</v>
      </c>
      <c r="E63" s="38">
        <v>35792</v>
      </c>
      <c r="F63" s="38">
        <v>0</v>
      </c>
      <c r="G63" s="38">
        <v>35792</v>
      </c>
      <c r="H63" s="38">
        <v>50190.82</v>
      </c>
      <c r="I63" s="38">
        <v>50190.82</v>
      </c>
      <c r="J63" s="38">
        <v>14398.82</v>
      </c>
      <c r="K63" s="38">
        <v>14398.82</v>
      </c>
    </row>
    <row r="64" spans="1:11" ht="11.25">
      <c r="A64" s="11">
        <v>4</v>
      </c>
      <c r="B64" s="11" t="s">
        <v>84</v>
      </c>
      <c r="C64" s="11">
        <v>82</v>
      </c>
      <c r="D64" s="11" t="s">
        <v>93</v>
      </c>
      <c r="E64" s="38">
        <v>0</v>
      </c>
      <c r="F64" s="38">
        <v>0</v>
      </c>
      <c r="G64" s="38">
        <v>0</v>
      </c>
      <c r="H64" s="38">
        <v>5150714</v>
      </c>
      <c r="I64" s="38">
        <v>5125714</v>
      </c>
      <c r="J64" s="38">
        <v>5125714</v>
      </c>
      <c r="K64" s="38">
        <v>5125714</v>
      </c>
    </row>
    <row r="65" spans="1:11" ht="11.25">
      <c r="A65" s="11">
        <v>4</v>
      </c>
      <c r="B65" s="11" t="s">
        <v>84</v>
      </c>
      <c r="C65" s="11">
        <v>82</v>
      </c>
      <c r="D65" s="11" t="s">
        <v>94</v>
      </c>
      <c r="E65" s="38">
        <v>19019784</v>
      </c>
      <c r="F65" s="38">
        <v>127133</v>
      </c>
      <c r="G65" s="38">
        <v>19146917</v>
      </c>
      <c r="H65" s="38">
        <v>31771241</v>
      </c>
      <c r="I65" s="38">
        <v>31771241</v>
      </c>
      <c r="J65" s="38">
        <v>12751457</v>
      </c>
      <c r="K65" s="38">
        <v>12751457</v>
      </c>
    </row>
    <row r="66" spans="1:11" ht="11.25">
      <c r="A66" s="11">
        <v>4</v>
      </c>
      <c r="B66" s="11" t="s">
        <v>84</v>
      </c>
      <c r="C66" s="11">
        <v>83</v>
      </c>
      <c r="D66" s="11" t="s">
        <v>93</v>
      </c>
      <c r="E66" s="38">
        <v>35062622</v>
      </c>
      <c r="F66" s="38">
        <v>238757</v>
      </c>
      <c r="G66" s="38">
        <v>35301379</v>
      </c>
      <c r="H66" s="38">
        <v>17551341</v>
      </c>
      <c r="I66" s="38">
        <v>17551341</v>
      </c>
      <c r="J66" s="38">
        <v>-17511281</v>
      </c>
      <c r="K66" s="38">
        <v>0</v>
      </c>
    </row>
    <row r="67" spans="1:11" ht="11.25">
      <c r="A67" s="11">
        <v>4</v>
      </c>
      <c r="B67" s="11" t="s">
        <v>84</v>
      </c>
      <c r="C67" s="11">
        <v>83</v>
      </c>
      <c r="D67" s="11" t="s">
        <v>95</v>
      </c>
      <c r="E67" s="38">
        <v>0</v>
      </c>
      <c r="F67" s="38">
        <v>0</v>
      </c>
      <c r="G67" s="38">
        <v>0</v>
      </c>
      <c r="H67" s="38">
        <v>140953</v>
      </c>
      <c r="I67" s="38">
        <v>140953</v>
      </c>
      <c r="J67" s="38">
        <v>140953</v>
      </c>
      <c r="K67" s="38">
        <v>140953</v>
      </c>
    </row>
    <row r="68" spans="1:11" ht="11.25">
      <c r="A68" s="11">
        <v>4</v>
      </c>
      <c r="B68" s="11" t="s">
        <v>84</v>
      </c>
      <c r="C68" s="11">
        <v>83</v>
      </c>
      <c r="D68" s="11" t="s">
        <v>96</v>
      </c>
      <c r="E68" s="38">
        <v>0</v>
      </c>
      <c r="F68" s="38">
        <v>0</v>
      </c>
      <c r="G68" s="38">
        <v>0</v>
      </c>
      <c r="H68" s="38">
        <v>105000</v>
      </c>
      <c r="I68" s="38">
        <v>75000</v>
      </c>
      <c r="J68" s="38">
        <v>75000</v>
      </c>
      <c r="K68" s="38">
        <v>75000</v>
      </c>
    </row>
    <row r="69" spans="1:11" ht="11.25">
      <c r="A69" s="11">
        <v>4</v>
      </c>
      <c r="B69" s="11" t="s">
        <v>84</v>
      </c>
      <c r="C69" s="11">
        <v>83</v>
      </c>
      <c r="D69" s="11" t="s">
        <v>97</v>
      </c>
      <c r="E69" s="38">
        <v>0</v>
      </c>
      <c r="F69" s="38">
        <v>0</v>
      </c>
      <c r="G69" s="38">
        <v>0</v>
      </c>
      <c r="H69" s="38">
        <v>24995.46</v>
      </c>
      <c r="I69" s="38">
        <v>24995.46</v>
      </c>
      <c r="J69" s="38">
        <v>24995.46</v>
      </c>
      <c r="K69" s="38">
        <v>24995.46</v>
      </c>
    </row>
    <row r="70" spans="1:11" ht="11.25">
      <c r="A70" s="11">
        <v>4</v>
      </c>
      <c r="B70" s="11" t="s">
        <v>98</v>
      </c>
      <c r="C70" s="11">
        <v>84</v>
      </c>
      <c r="D70" s="11" t="s">
        <v>99</v>
      </c>
      <c r="E70" s="38">
        <v>0</v>
      </c>
      <c r="F70" s="38">
        <v>175148.68</v>
      </c>
      <c r="G70" s="38">
        <v>175148.68</v>
      </c>
      <c r="H70" s="38">
        <v>0</v>
      </c>
      <c r="I70" s="38">
        <v>0</v>
      </c>
      <c r="J70" s="38">
        <v>0</v>
      </c>
      <c r="K70" s="38">
        <v>0</v>
      </c>
    </row>
    <row r="71" spans="1:11" ht="11.25">
      <c r="A71" s="11">
        <v>4</v>
      </c>
      <c r="B71" s="11" t="s">
        <v>98</v>
      </c>
      <c r="C71" s="11">
        <v>84</v>
      </c>
      <c r="D71" s="11" t="s">
        <v>100</v>
      </c>
      <c r="E71" s="38">
        <v>0</v>
      </c>
      <c r="F71" s="38">
        <v>34472.46</v>
      </c>
      <c r="G71" s="38">
        <v>34472.46</v>
      </c>
      <c r="H71" s="38">
        <v>0</v>
      </c>
      <c r="I71" s="38">
        <v>0</v>
      </c>
      <c r="J71" s="38">
        <v>0</v>
      </c>
      <c r="K71" s="38">
        <v>0</v>
      </c>
    </row>
  </sheetData>
  <sheetProtection password="EDBA" sheet="1" formatCells="0" formatColumns="0" formatRows="0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9-dic-09). A dos dígitos." sqref="C2"/>
    <dataValidation allowBlank="1" showInputMessage="1" showErrorMessage="1" prompt="Se refiere al código asignado por el CONAC de acuerdo a la estructura de la Clasificación Económica. (DOF 7-jul-11). A&#10; cinco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21" t="s">
        <v>5</v>
      </c>
    </row>
  </sheetData>
  <sheetProtection password="EDBA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C8" sqref="C8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1" customWidth="1"/>
  </cols>
  <sheetData>
    <row r="1" spans="1:9" s="22" customFormat="1" ht="34.5" customHeight="1">
      <c r="A1" s="35" t="s">
        <v>29</v>
      </c>
      <c r="B1" s="36"/>
      <c r="C1" s="36"/>
      <c r="D1" s="36"/>
      <c r="E1" s="36"/>
      <c r="F1" s="36"/>
      <c r="G1" s="36"/>
      <c r="H1" s="36"/>
      <c r="I1" s="37"/>
    </row>
    <row r="2" spans="1:9" s="33" customFormat="1" ht="24.75" customHeight="1">
      <c r="A2" s="12" t="s">
        <v>1</v>
      </c>
      <c r="B2" s="12" t="s">
        <v>0</v>
      </c>
      <c r="C2" s="32" t="s">
        <v>6</v>
      </c>
      <c r="D2" s="32" t="s">
        <v>28</v>
      </c>
      <c r="E2" s="32" t="s">
        <v>7</v>
      </c>
      <c r="F2" s="32" t="s">
        <v>8</v>
      </c>
      <c r="G2" s="32" t="s">
        <v>10</v>
      </c>
      <c r="H2" s="32" t="s">
        <v>11</v>
      </c>
      <c r="I2" s="10" t="s">
        <v>9</v>
      </c>
    </row>
    <row r="3" spans="1:9" s="16" customFormat="1" ht="11.25">
      <c r="A3" s="23">
        <v>90001</v>
      </c>
      <c r="B3" s="31" t="s">
        <v>4</v>
      </c>
      <c r="C3" s="5">
        <f>C4+C5+C6+C7+C8+C11+C14+C15+C16+C17</f>
        <v>114595323</v>
      </c>
      <c r="D3" s="5">
        <f>D4+D5+D6+D7+D8+D11+D14+D15+D16+D17</f>
        <v>3093182.48</v>
      </c>
      <c r="E3" s="5">
        <f>E4+E5+E6+E7+E8+E11+E14+E15+E16+E17</f>
        <v>117688505.48</v>
      </c>
      <c r="F3" s="5">
        <f>F4+F5+F6+F7+F8+F11+F14+F15+F16+F17</f>
        <v>115965984.87</v>
      </c>
      <c r="G3" s="5">
        <f>G4+G5+G6+G7+G8+G11+G14+G15+G16+G17</f>
        <v>115159719.33</v>
      </c>
      <c r="H3" s="5">
        <f>+G3-C3</f>
        <v>564396.3299999982</v>
      </c>
      <c r="I3" s="24">
        <f>IF(G3&gt;C3,G3-C3,0)</f>
        <v>564396.3299999982</v>
      </c>
    </row>
    <row r="4" spans="1:9" s="16" customFormat="1" ht="11.25">
      <c r="A4" s="26">
        <v>10</v>
      </c>
      <c r="B4" s="16" t="s">
        <v>12</v>
      </c>
      <c r="C4" s="38">
        <v>5249363</v>
      </c>
      <c r="D4" s="38">
        <v>0</v>
      </c>
      <c r="E4" s="38">
        <v>5249363</v>
      </c>
      <c r="F4" s="38">
        <v>4987573.27</v>
      </c>
      <c r="G4" s="38">
        <v>4967573.27</v>
      </c>
      <c r="H4" s="38">
        <v>-281789.73</v>
      </c>
      <c r="I4" s="39">
        <v>0</v>
      </c>
    </row>
    <row r="5" spans="1:9" s="16" customFormat="1" ht="11.25">
      <c r="A5" s="26">
        <v>20</v>
      </c>
      <c r="B5" s="16" t="s">
        <v>13</v>
      </c>
      <c r="C5" s="38">
        <v>0</v>
      </c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39">
        <v>0</v>
      </c>
    </row>
    <row r="6" spans="1:9" s="16" customFormat="1" ht="11.25">
      <c r="A6" s="26">
        <v>30</v>
      </c>
      <c r="B6" s="16" t="s">
        <v>14</v>
      </c>
      <c r="C6" s="38">
        <v>1000000</v>
      </c>
      <c r="D6" s="38">
        <v>0</v>
      </c>
      <c r="E6" s="38">
        <v>1000000</v>
      </c>
      <c r="F6" s="38">
        <v>118532</v>
      </c>
      <c r="G6" s="38">
        <v>118532</v>
      </c>
      <c r="H6" s="38">
        <v>-881468</v>
      </c>
      <c r="I6" s="39">
        <v>0</v>
      </c>
    </row>
    <row r="7" spans="1:9" s="16" customFormat="1" ht="11.25">
      <c r="A7" s="26">
        <v>40</v>
      </c>
      <c r="B7" s="16" t="s">
        <v>15</v>
      </c>
      <c r="C7" s="38">
        <v>2536399</v>
      </c>
      <c r="D7" s="38">
        <v>-213826</v>
      </c>
      <c r="E7" s="38">
        <v>2322573</v>
      </c>
      <c r="F7" s="38">
        <v>2234219.35</v>
      </c>
      <c r="G7" s="38">
        <v>2122317.99</v>
      </c>
      <c r="H7" s="38">
        <v>-414081.01</v>
      </c>
      <c r="I7" s="39">
        <v>0</v>
      </c>
    </row>
    <row r="8" spans="1:9" s="16" customFormat="1" ht="11.25">
      <c r="A8" s="26">
        <v>50</v>
      </c>
      <c r="B8" s="16" t="s">
        <v>16</v>
      </c>
      <c r="C8" s="4">
        <f>C9+C10</f>
        <v>0</v>
      </c>
      <c r="D8" s="4">
        <f>D9+D10</f>
        <v>0</v>
      </c>
      <c r="E8" s="4">
        <f>E9+E10</f>
        <v>0</v>
      </c>
      <c r="F8" s="4">
        <f>F9+F10</f>
        <v>0</v>
      </c>
      <c r="G8" s="4">
        <f>G9+G10</f>
        <v>0</v>
      </c>
      <c r="H8" s="4">
        <f>G8-F8</f>
        <v>0</v>
      </c>
      <c r="I8" s="29">
        <f>IF(G8&gt;C8,G8-C8,0)</f>
        <v>0</v>
      </c>
    </row>
    <row r="9" spans="1:9" s="16" customFormat="1" ht="11.25">
      <c r="A9" s="26">
        <v>51</v>
      </c>
      <c r="B9" s="27" t="s">
        <v>17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</row>
    <row r="10" spans="1:9" s="16" customFormat="1" ht="11.25">
      <c r="A10" s="26">
        <v>52</v>
      </c>
      <c r="B10" s="27" t="s">
        <v>18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</row>
    <row r="11" spans="1:9" s="16" customFormat="1" ht="11.25">
      <c r="A11" s="26">
        <v>60</v>
      </c>
      <c r="B11" s="16" t="s">
        <v>19</v>
      </c>
      <c r="C11" s="4">
        <f>C12+C13</f>
        <v>0</v>
      </c>
      <c r="D11" s="4">
        <f>D12+D13</f>
        <v>0</v>
      </c>
      <c r="E11" s="4">
        <f>E12+E13</f>
        <v>0</v>
      </c>
      <c r="F11" s="4">
        <f>F12+F13</f>
        <v>0</v>
      </c>
      <c r="G11" s="4">
        <f>G12+G13</f>
        <v>0</v>
      </c>
      <c r="H11" s="4">
        <f>G11-F11</f>
        <v>0</v>
      </c>
      <c r="I11" s="29">
        <f>IF(G11&gt;C11,G11-C11,0)</f>
        <v>0</v>
      </c>
    </row>
    <row r="12" spans="1:9" s="16" customFormat="1" ht="11.25">
      <c r="A12" s="26">
        <v>61</v>
      </c>
      <c r="B12" s="27" t="s">
        <v>17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</row>
    <row r="13" spans="1:9" s="16" customFormat="1" ht="11.25">
      <c r="A13" s="26">
        <v>62</v>
      </c>
      <c r="B13" s="27" t="s">
        <v>18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</row>
    <row r="14" spans="1:9" s="16" customFormat="1" ht="11.25">
      <c r="A14" s="26">
        <v>70</v>
      </c>
      <c r="B14" s="16" t="s">
        <v>20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9">
        <v>0</v>
      </c>
    </row>
    <row r="15" spans="1:9" s="16" customFormat="1" ht="11.25">
      <c r="A15" s="26">
        <v>80</v>
      </c>
      <c r="B15" s="16" t="s">
        <v>21</v>
      </c>
      <c r="C15" s="38">
        <v>105809561</v>
      </c>
      <c r="D15" s="38">
        <v>3307008.48</v>
      </c>
      <c r="E15" s="38">
        <v>109116569.48</v>
      </c>
      <c r="F15" s="38">
        <v>108625660.25</v>
      </c>
      <c r="G15" s="38">
        <v>107951296.07</v>
      </c>
      <c r="H15" s="38">
        <v>2141735.07</v>
      </c>
      <c r="I15" s="39">
        <v>2141735.07</v>
      </c>
    </row>
    <row r="16" spans="1:9" s="16" customFormat="1" ht="11.25">
      <c r="A16" s="26">
        <v>90</v>
      </c>
      <c r="B16" s="16" t="s">
        <v>23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9">
        <v>0</v>
      </c>
    </row>
    <row r="17" spans="1:9" s="16" customFormat="1" ht="11.25">
      <c r="A17" s="30" t="s">
        <v>27</v>
      </c>
      <c r="B17" s="25" t="s">
        <v>22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1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  <dataValidation allowBlank="1" showInputMessage="1" showErrorMessage="1" prompt="Sólo aplica cuando el importe de la columna de diferencia sea mayor a cero" sqref="I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1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19" sqref="D19"/>
    </sheetView>
  </sheetViews>
  <sheetFormatPr defaultColWidth="12" defaultRowHeight="11.25"/>
  <cols>
    <col min="1" max="1" width="8.83203125" style="16" customWidth="1"/>
    <col min="2" max="2" width="50.83203125" style="16" customWidth="1"/>
    <col min="3" max="9" width="17.83203125" style="16" customWidth="1"/>
    <col min="10" max="16384" width="12" style="16" customWidth="1"/>
  </cols>
  <sheetData>
    <row r="1" spans="1:9" s="22" customFormat="1" ht="34.5" customHeight="1">
      <c r="A1" s="35" t="s">
        <v>102</v>
      </c>
      <c r="B1" s="36"/>
      <c r="C1" s="36"/>
      <c r="D1" s="36"/>
      <c r="E1" s="36"/>
      <c r="F1" s="36"/>
      <c r="G1" s="36"/>
      <c r="H1" s="36"/>
      <c r="I1" s="37"/>
    </row>
    <row r="2" spans="1:9" s="33" customFormat="1" ht="24.75" customHeight="1">
      <c r="A2" s="12" t="s">
        <v>1</v>
      </c>
      <c r="B2" s="9" t="s">
        <v>0</v>
      </c>
      <c r="C2" s="10" t="s">
        <v>6</v>
      </c>
      <c r="D2" s="32" t="s">
        <v>28</v>
      </c>
      <c r="E2" s="10" t="s">
        <v>7</v>
      </c>
      <c r="F2" s="10" t="s">
        <v>8</v>
      </c>
      <c r="G2" s="10" t="s">
        <v>10</v>
      </c>
      <c r="H2" s="10" t="s">
        <v>11</v>
      </c>
      <c r="I2" s="10" t="s">
        <v>9</v>
      </c>
    </row>
    <row r="3" spans="1:9" ht="11.25">
      <c r="A3" s="34">
        <v>90001</v>
      </c>
      <c r="B3" s="19" t="s">
        <v>4</v>
      </c>
      <c r="C3" s="13">
        <f aca="true" t="shared" si="0" ref="C3:H3">C4+C16+C20</f>
        <v>114595323</v>
      </c>
      <c r="D3" s="13">
        <f t="shared" si="0"/>
        <v>3093182.48</v>
      </c>
      <c r="E3" s="13">
        <f t="shared" si="0"/>
        <v>117688505.48</v>
      </c>
      <c r="F3" s="13">
        <f t="shared" si="0"/>
        <v>115965984.87</v>
      </c>
      <c r="G3" s="13">
        <f t="shared" si="0"/>
        <v>115159719.33</v>
      </c>
      <c r="H3" s="13">
        <f t="shared" si="0"/>
        <v>564396.3299999998</v>
      </c>
      <c r="I3" s="14">
        <f>IF(G3&gt;C3,G3-C3,0)</f>
        <v>564396.3299999982</v>
      </c>
    </row>
    <row r="4" spans="1:9" ht="11.25">
      <c r="A4" s="28">
        <v>90002</v>
      </c>
      <c r="B4" s="17" t="s">
        <v>24</v>
      </c>
      <c r="C4" s="5">
        <f aca="true" t="shared" si="1" ref="C4:H4">C5+C6+C7+C8+C11+C14+C15</f>
        <v>114595323</v>
      </c>
      <c r="D4" s="5">
        <f t="shared" si="1"/>
        <v>3093182.48</v>
      </c>
      <c r="E4" s="5">
        <f t="shared" si="1"/>
        <v>117688505.48</v>
      </c>
      <c r="F4" s="5">
        <f t="shared" si="1"/>
        <v>115965984.87</v>
      </c>
      <c r="G4" s="5">
        <f t="shared" si="1"/>
        <v>115159719.33</v>
      </c>
      <c r="H4" s="5">
        <f t="shared" si="1"/>
        <v>564396.3299999998</v>
      </c>
      <c r="I4" s="24">
        <f>IF(G4&gt;C4,G4-C4,0)</f>
        <v>564396.3299999982</v>
      </c>
    </row>
    <row r="5" spans="1:9" ht="11.25">
      <c r="A5" s="26">
        <v>10</v>
      </c>
      <c r="B5" s="15" t="s">
        <v>12</v>
      </c>
      <c r="C5" s="38">
        <v>5249363</v>
      </c>
      <c r="D5" s="38">
        <v>0</v>
      </c>
      <c r="E5" s="38">
        <v>5249363</v>
      </c>
      <c r="F5" s="38">
        <v>4987573.27</v>
      </c>
      <c r="G5" s="38">
        <v>4967573.27</v>
      </c>
      <c r="H5" s="38">
        <v>-281789.73</v>
      </c>
      <c r="I5" s="39">
        <v>0</v>
      </c>
    </row>
    <row r="6" spans="1:9" ht="11.25">
      <c r="A6" s="26">
        <v>30</v>
      </c>
      <c r="B6" s="15" t="s">
        <v>14</v>
      </c>
      <c r="C6" s="38">
        <v>1000000</v>
      </c>
      <c r="D6" s="38">
        <v>0</v>
      </c>
      <c r="E6" s="38">
        <v>1000000</v>
      </c>
      <c r="F6" s="38">
        <v>118532</v>
      </c>
      <c r="G6" s="38">
        <v>118532</v>
      </c>
      <c r="H6" s="38">
        <v>-881468</v>
      </c>
      <c r="I6" s="39">
        <v>0</v>
      </c>
    </row>
    <row r="7" spans="1:9" ht="11.25">
      <c r="A7" s="26">
        <v>40</v>
      </c>
      <c r="B7" s="15" t="s">
        <v>15</v>
      </c>
      <c r="C7" s="38">
        <v>2536399</v>
      </c>
      <c r="D7" s="38">
        <v>-213826</v>
      </c>
      <c r="E7" s="38">
        <v>2322573</v>
      </c>
      <c r="F7" s="38">
        <v>2234219.35</v>
      </c>
      <c r="G7" s="38">
        <v>2122317.99</v>
      </c>
      <c r="H7" s="38">
        <v>-414081.01</v>
      </c>
      <c r="I7" s="39">
        <v>0</v>
      </c>
    </row>
    <row r="8" spans="1:9" ht="11.25">
      <c r="A8" s="26">
        <v>50</v>
      </c>
      <c r="B8" s="15" t="s">
        <v>16</v>
      </c>
      <c r="C8" s="4">
        <f aca="true" t="shared" si="2" ref="C8:H8">C9+C10</f>
        <v>0</v>
      </c>
      <c r="D8" s="4">
        <f t="shared" si="2"/>
        <v>0</v>
      </c>
      <c r="E8" s="4">
        <f t="shared" si="2"/>
        <v>0</v>
      </c>
      <c r="F8" s="4">
        <f t="shared" si="2"/>
        <v>0</v>
      </c>
      <c r="G8" s="4">
        <f t="shared" si="2"/>
        <v>0</v>
      </c>
      <c r="H8" s="4">
        <f t="shared" si="2"/>
        <v>0</v>
      </c>
      <c r="I8" s="29">
        <f>IF(G8&gt;C8,G8-C8,0)</f>
        <v>0</v>
      </c>
    </row>
    <row r="9" spans="1:9" ht="11.25">
      <c r="A9" s="26">
        <v>51</v>
      </c>
      <c r="B9" s="27" t="s">
        <v>17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9">
        <v>0</v>
      </c>
    </row>
    <row r="10" spans="1:9" ht="11.25">
      <c r="A10" s="26">
        <v>51</v>
      </c>
      <c r="B10" s="27" t="s">
        <v>18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9">
        <v>0</v>
      </c>
    </row>
    <row r="11" spans="1:9" ht="11.25">
      <c r="A11" s="26">
        <v>60</v>
      </c>
      <c r="B11" s="15" t="s">
        <v>19</v>
      </c>
      <c r="C11" s="4">
        <f aca="true" t="shared" si="3" ref="C11:H11">C12+C13</f>
        <v>0</v>
      </c>
      <c r="D11" s="4">
        <f t="shared" si="3"/>
        <v>0</v>
      </c>
      <c r="E11" s="4">
        <f t="shared" si="3"/>
        <v>0</v>
      </c>
      <c r="F11" s="4">
        <f t="shared" si="3"/>
        <v>0</v>
      </c>
      <c r="G11" s="4">
        <f t="shared" si="3"/>
        <v>0</v>
      </c>
      <c r="H11" s="4">
        <f t="shared" si="3"/>
        <v>0</v>
      </c>
      <c r="I11" s="29">
        <f>IF(G11&gt;C11,G11-C11,0)</f>
        <v>0</v>
      </c>
    </row>
    <row r="12" spans="1:9" ht="11.25">
      <c r="A12" s="26">
        <v>61</v>
      </c>
      <c r="B12" s="27" t="s">
        <v>17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9">
        <v>0</v>
      </c>
    </row>
    <row r="13" spans="1:9" ht="11.25">
      <c r="A13" s="26">
        <v>62</v>
      </c>
      <c r="B13" s="27" t="s">
        <v>18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9">
        <v>0</v>
      </c>
    </row>
    <row r="14" spans="1:9" ht="11.25">
      <c r="A14" s="26">
        <v>80</v>
      </c>
      <c r="B14" s="15" t="s">
        <v>21</v>
      </c>
      <c r="C14" s="38">
        <v>105809561</v>
      </c>
      <c r="D14" s="38">
        <v>3307008.48</v>
      </c>
      <c r="E14" s="38">
        <v>109116569.48</v>
      </c>
      <c r="F14" s="38">
        <v>108625660.25</v>
      </c>
      <c r="G14" s="38">
        <v>107951296.07</v>
      </c>
      <c r="H14" s="38">
        <v>2141735.07</v>
      </c>
      <c r="I14" s="39">
        <v>2141735.07</v>
      </c>
    </row>
    <row r="15" spans="1:9" ht="11.25">
      <c r="A15" s="26">
        <v>90</v>
      </c>
      <c r="B15" s="15" t="s">
        <v>23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9">
        <v>0</v>
      </c>
    </row>
    <row r="16" spans="1:9" ht="11.25">
      <c r="A16" s="28">
        <v>90003</v>
      </c>
      <c r="B16" s="17" t="s">
        <v>25</v>
      </c>
      <c r="C16" s="5">
        <f aca="true" t="shared" si="4" ref="C16:H16">C17+C18+C19</f>
        <v>0</v>
      </c>
      <c r="D16" s="5">
        <f t="shared" si="4"/>
        <v>0</v>
      </c>
      <c r="E16" s="5">
        <f t="shared" si="4"/>
        <v>0</v>
      </c>
      <c r="F16" s="5">
        <f t="shared" si="4"/>
        <v>0</v>
      </c>
      <c r="G16" s="5">
        <f t="shared" si="4"/>
        <v>0</v>
      </c>
      <c r="H16" s="5">
        <f t="shared" si="4"/>
        <v>0</v>
      </c>
      <c r="I16" s="24">
        <f>IF(G16&gt;C16,G16-C16,0)</f>
        <v>0</v>
      </c>
    </row>
    <row r="17" spans="1:9" ht="11.25">
      <c r="A17" s="26">
        <v>20</v>
      </c>
      <c r="B17" s="15" t="s">
        <v>13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9">
        <v>0</v>
      </c>
    </row>
    <row r="18" spans="1:9" ht="11.25">
      <c r="A18" s="26">
        <v>70</v>
      </c>
      <c r="B18" s="15" t="s">
        <v>20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9">
        <v>0</v>
      </c>
    </row>
    <row r="19" spans="1:9" ht="11.25">
      <c r="A19" s="26">
        <v>90</v>
      </c>
      <c r="B19" s="15" t="s">
        <v>23</v>
      </c>
      <c r="C19" s="4"/>
      <c r="D19" s="4"/>
      <c r="E19" s="4"/>
      <c r="F19" s="4"/>
      <c r="G19" s="4"/>
      <c r="H19" s="4"/>
      <c r="I19" s="29">
        <f>IF(G19&gt;C19,G19-C19,0)</f>
        <v>0</v>
      </c>
    </row>
    <row r="20" spans="1:9" ht="11.25">
      <c r="A20" s="28">
        <v>90004</v>
      </c>
      <c r="B20" s="22" t="s">
        <v>26</v>
      </c>
      <c r="C20" s="5">
        <f aca="true" t="shared" si="5" ref="C20:H20">C21</f>
        <v>0</v>
      </c>
      <c r="D20" s="5">
        <f t="shared" si="5"/>
        <v>0</v>
      </c>
      <c r="E20" s="5">
        <f t="shared" si="5"/>
        <v>0</v>
      </c>
      <c r="F20" s="5">
        <f t="shared" si="5"/>
        <v>0</v>
      </c>
      <c r="G20" s="5">
        <f t="shared" si="5"/>
        <v>0</v>
      </c>
      <c r="H20" s="5">
        <f t="shared" si="5"/>
        <v>0</v>
      </c>
      <c r="I20" s="24">
        <f>IF(G20&gt;C20,G20-C20,0)</f>
        <v>0</v>
      </c>
    </row>
    <row r="21" spans="1:9" ht="11.25">
      <c r="A21" s="30" t="s">
        <v>27</v>
      </c>
      <c r="B21" s="25" t="s">
        <v>22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1">
        <v>0</v>
      </c>
    </row>
  </sheetData>
  <sheetProtection password="EDBA" sheet="1" formatCells="0" formatColumns="0" format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9-dic-09). A dos dígitos.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RAMOXXXIII</cp:lastModifiedBy>
  <dcterms:created xsi:type="dcterms:W3CDTF">2012-12-11T20:48:19Z</dcterms:created>
  <dcterms:modified xsi:type="dcterms:W3CDTF">2016-02-19T15:22:39Z</dcterms:modified>
  <cp:category/>
  <cp:version/>
  <cp:contentType/>
  <cp:contentStatus/>
</cp:coreProperties>
</file>